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925" yWindow="180" windowWidth="17340" windowHeight="15045"/>
  </bookViews>
  <sheets>
    <sheet name="Infiltration Bed Calculator" sheetId="2" r:id="rId1"/>
  </sheets>
  <definedNames>
    <definedName name="_xlnm.Print_Area" localSheetId="0">'Infiltration Bed Calculator'!$A$1:$N$46</definedName>
  </definedNames>
  <calcPr calcId="125725"/>
</workbook>
</file>

<file path=xl/calcChain.xml><?xml version="1.0" encoding="utf-8"?>
<calcChain xmlns="http://schemas.openxmlformats.org/spreadsheetml/2006/main">
  <c r="F32" i="2"/>
  <c r="E31"/>
  <c r="L21"/>
  <c r="L18"/>
  <c r="L13"/>
  <c r="K31" s="1"/>
  <c r="E13"/>
  <c r="H32" l="1"/>
  <c r="L32" s="1"/>
  <c r="I31"/>
  <c r="C36" l="1"/>
  <c r="L37"/>
  <c r="L38"/>
  <c r="L36"/>
</calcChain>
</file>

<file path=xl/sharedStrings.xml><?xml version="1.0" encoding="utf-8"?>
<sst xmlns="http://schemas.openxmlformats.org/spreadsheetml/2006/main" count="69" uniqueCount="44">
  <si>
    <t>1)</t>
  </si>
  <si>
    <t>Percolation value of soil, Vp, as derived from site testing</t>
  </si>
  <si>
    <t>2)</t>
  </si>
  <si>
    <t>secs/mm</t>
  </si>
  <si>
    <t>=</t>
  </si>
  <si>
    <t>3)</t>
  </si>
  <si>
    <t>m</t>
  </si>
  <si>
    <t>4)</t>
  </si>
  <si>
    <t>x</t>
  </si>
  <si>
    <t>5)</t>
  </si>
  <si>
    <t>6)</t>
  </si>
  <si>
    <t>7)</t>
  </si>
  <si>
    <t>m²</t>
  </si>
  <si>
    <t>Project Number:</t>
  </si>
  <si>
    <t>Site Address:</t>
  </si>
  <si>
    <t>Client:</t>
  </si>
  <si>
    <t>Date:</t>
  </si>
  <si>
    <t>This calculator was made by and is the property of KALM Design Chartered Architect. Licence to download and use this calculator is freely given, but KALM Design Chartered Architect can not take responsibility for any third party use and submission to Local Authorities. If you have any queries, please contact kevin@kalmdesign.co.uk or call 01463 871280.</t>
  </si>
  <si>
    <t>Surface Water Soakaway</t>
  </si>
  <si>
    <t>Calculations in accordance with BRE digest 365 as specified in the Building Standards (Scotland) Regulations 2004 - clause 3.6.5</t>
  </si>
  <si>
    <t>1000)</t>
  </si>
  <si>
    <t>/</t>
  </si>
  <si>
    <t>To establish the value (f x 900):</t>
  </si>
  <si>
    <t>)</t>
  </si>
  <si>
    <t>((1 /</t>
  </si>
  <si>
    <t>Assumed soakaway size</t>
  </si>
  <si>
    <t>m³</t>
  </si>
  <si>
    <t>Length</t>
  </si>
  <si>
    <t>Width</t>
  </si>
  <si>
    <t>Depth</t>
  </si>
  <si>
    <t>Cubic capacity</t>
  </si>
  <si>
    <t>Area, A, of roof to be drained</t>
  </si>
  <si>
    <t>Required storage:</t>
  </si>
  <si>
    <t>Formula prescribed in Building Standards (A x 0.0145) - [a x (f x 900)]</t>
  </si>
  <si>
    <t>area of roof (section 5 above)</t>
  </si>
  <si>
    <t>internal surface area of soakaway (section 4 above)</t>
  </si>
  <si>
    <t>(</t>
  </si>
  <si>
    <t>-</t>
  </si>
  <si>
    <t>0.5 x ((2 x length) + (2 x width)) x depth</t>
  </si>
  <si>
    <t>0.0145) -</t>
  </si>
  <si>
    <t>Internal surface area, a, calculated to 50% of depth and excluding base:</t>
  </si>
  <si>
    <t>A =</t>
  </si>
  <si>
    <t>a =</t>
  </si>
  <si>
    <t>Conclusion: A soakaway of the assumed size (see 3) will be suitable, i.e:</t>
  </si>
</sst>
</file>

<file path=xl/styles.xml><?xml version="1.0" encoding="utf-8"?>
<styleSheet xmlns="http://schemas.openxmlformats.org/spreadsheetml/2006/main">
  <numFmts count="3">
    <numFmt numFmtId="164" formatCode="[$-F800]dddd\,\ mmmm\ dd\,\ yyyy"/>
    <numFmt numFmtId="165" formatCode="0.0000"/>
    <numFmt numFmtId="166" formatCode="0.0"/>
  </numFmts>
  <fonts count="7">
    <font>
      <sz val="10"/>
      <name val="Arial"/>
    </font>
    <font>
      <sz val="10"/>
      <name val="Arial"/>
      <family val="2"/>
    </font>
    <font>
      <sz val="8"/>
      <name val="Arial"/>
      <family val="2"/>
    </font>
    <font>
      <sz val="10"/>
      <name val="Arial Black"/>
      <family val="2"/>
    </font>
    <font>
      <sz val="9"/>
      <name val="Arial"/>
      <family val="2"/>
    </font>
    <font>
      <b/>
      <sz val="10"/>
      <name val="Arial"/>
      <family val="2"/>
    </font>
    <font>
      <b/>
      <sz val="10"/>
      <color rgb="FFFF0000"/>
      <name val="Arial"/>
      <family val="2"/>
    </font>
  </fonts>
  <fills count="3">
    <fill>
      <patternFill patternType="none"/>
    </fill>
    <fill>
      <patternFill patternType="gray125"/>
    </fill>
    <fill>
      <patternFill patternType="solid">
        <fgColor theme="0" tint="-0.14996795556505021"/>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right/>
      <top/>
      <bottom style="dash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auto="1"/>
      </bottom>
      <diagonal/>
    </border>
    <border>
      <left/>
      <right/>
      <top style="dotted">
        <color auto="1"/>
      </top>
      <bottom style="dotted">
        <color auto="1"/>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1">
    <xf numFmtId="0" fontId="0" fillId="0" borderId="0" xfId="0"/>
    <xf numFmtId="2" fontId="0" fillId="2" borderId="19" xfId="0" applyNumberFormat="1" applyFill="1" applyBorder="1" applyAlignment="1" applyProtection="1">
      <alignment vertical="center"/>
      <protection locked="0"/>
    </xf>
    <xf numFmtId="1" fontId="0" fillId="2" borderId="19" xfId="0" applyNumberFormat="1" applyFill="1" applyBorder="1" applyAlignment="1" applyProtection="1">
      <alignment vertical="center"/>
      <protection locked="0"/>
    </xf>
    <xf numFmtId="166" fontId="0" fillId="2" borderId="23" xfId="0" applyNumberFormat="1" applyFill="1" applyBorder="1" applyAlignment="1" applyProtection="1">
      <alignment horizontal="right" vertical="center"/>
      <protection locked="0"/>
    </xf>
    <xf numFmtId="166" fontId="0" fillId="2" borderId="24" xfId="0" applyNumberFormat="1" applyFill="1" applyBorder="1" applyAlignment="1" applyProtection="1">
      <alignment horizontal="right" vertical="center"/>
      <protection locked="0"/>
    </xf>
    <xf numFmtId="0" fontId="0" fillId="0" borderId="0" xfId="0" applyProtection="1">
      <protection hidden="1"/>
    </xf>
    <xf numFmtId="0" fontId="0" fillId="0" borderId="0" xfId="0" applyFill="1" applyBorder="1" applyProtection="1">
      <protection hidden="1"/>
    </xf>
    <xf numFmtId="0" fontId="1" fillId="0" borderId="0" xfId="0" applyFont="1" applyProtection="1">
      <protection hidden="1"/>
    </xf>
    <xf numFmtId="0" fontId="0" fillId="0" borderId="0" xfId="0" applyProtection="1"/>
    <xf numFmtId="0" fontId="0" fillId="0" borderId="0" xfId="0" applyFill="1" applyBorder="1" applyProtection="1"/>
    <xf numFmtId="0" fontId="3" fillId="0" borderId="0" xfId="0" applyFont="1" applyFill="1" applyBorder="1" applyProtection="1"/>
    <xf numFmtId="0" fontId="1" fillId="0" borderId="0" xfId="0" applyFont="1" applyFill="1" applyBorder="1" applyAlignment="1" applyProtection="1">
      <alignment vertical="center"/>
    </xf>
    <xf numFmtId="1" fontId="0" fillId="0" borderId="0" xfId="0" applyNumberFormat="1" applyFill="1" applyBorder="1" applyAlignment="1" applyProtection="1">
      <alignment vertical="center"/>
    </xf>
    <xf numFmtId="0" fontId="1" fillId="0" borderId="0" xfId="0" applyFont="1" applyFill="1" applyBorder="1" applyAlignment="1" applyProtection="1">
      <alignment horizontal="right"/>
    </xf>
    <xf numFmtId="2" fontId="0" fillId="0" borderId="0" xfId="0" applyNumberFormat="1" applyFill="1" applyBorder="1" applyAlignment="1" applyProtection="1"/>
    <xf numFmtId="0" fontId="1" fillId="0" borderId="0" xfId="0" applyFont="1" applyFill="1" applyBorder="1" applyAlignment="1" applyProtection="1"/>
    <xf numFmtId="0" fontId="1" fillId="0" borderId="0" xfId="0" applyFont="1" applyFill="1" applyBorder="1" applyAlignment="1" applyProtection="1">
      <alignment horizontal="center"/>
    </xf>
    <xf numFmtId="0" fontId="0" fillId="0" borderId="0" xfId="0" applyFill="1" applyBorder="1" applyAlignment="1" applyProtection="1"/>
    <xf numFmtId="165" fontId="0" fillId="0" borderId="0" xfId="0" applyNumberFormat="1" applyFill="1" applyBorder="1" applyAlignment="1" applyProtection="1">
      <alignment vertical="center"/>
    </xf>
    <xf numFmtId="0" fontId="1" fillId="0" borderId="0" xfId="0" applyNumberFormat="1" applyFont="1" applyFill="1" applyBorder="1" applyAlignment="1" applyProtection="1">
      <alignment horizontal="left" vertical="center"/>
    </xf>
    <xf numFmtId="166" fontId="5" fillId="0" borderId="0" xfId="0" applyNumberFormat="1" applyFont="1" applyFill="1" applyBorder="1" applyAlignment="1" applyProtection="1">
      <alignment vertical="center"/>
    </xf>
    <xf numFmtId="0" fontId="0" fillId="0" borderId="0" xfId="0" applyFill="1" applyBorder="1" applyAlignment="1" applyProtection="1">
      <alignment horizontal="center" vertical="center"/>
    </xf>
    <xf numFmtId="0" fontId="1" fillId="0" borderId="0" xfId="0" applyFont="1" applyFill="1" applyBorder="1" applyProtection="1"/>
    <xf numFmtId="166" fontId="0" fillId="0" borderId="0" xfId="0" applyNumberFormat="1" applyFill="1" applyBorder="1" applyAlignment="1" applyProtection="1">
      <alignment vertical="center"/>
    </xf>
    <xf numFmtId="2" fontId="0" fillId="0" borderId="0" xfId="0" applyNumberFormat="1" applyFill="1" applyBorder="1" applyAlignment="1" applyProtection="1">
      <alignment vertical="center"/>
    </xf>
    <xf numFmtId="0" fontId="1" fillId="0" borderId="0" xfId="0" applyFont="1" applyFill="1" applyBorder="1" applyAlignment="1" applyProtection="1">
      <alignment horizontal="left" indent="2"/>
    </xf>
    <xf numFmtId="0" fontId="1" fillId="0" borderId="0" xfId="0" applyFont="1" applyFill="1" applyBorder="1" applyAlignment="1" applyProtection="1">
      <alignment horizontal="left" indent="3"/>
    </xf>
    <xf numFmtId="1" fontId="0" fillId="0" borderId="0" xfId="0" applyNumberFormat="1" applyFill="1" applyBorder="1" applyAlignment="1" applyProtection="1"/>
    <xf numFmtId="166" fontId="0" fillId="0" borderId="0" xfId="0" applyNumberFormat="1" applyFill="1" applyBorder="1" applyAlignment="1" applyProtection="1">
      <alignment horizontal="center"/>
    </xf>
    <xf numFmtId="166" fontId="0" fillId="0" borderId="0" xfId="0" applyNumberFormat="1" applyFill="1" applyBorder="1" applyAlignment="1" applyProtection="1"/>
    <xf numFmtId="2" fontId="1" fillId="0" borderId="0" xfId="0" applyNumberFormat="1" applyFont="1" applyFill="1" applyBorder="1" applyAlignment="1" applyProtection="1">
      <alignment vertical="center"/>
    </xf>
    <xf numFmtId="0" fontId="0" fillId="0" borderId="0" xfId="0" applyAlignment="1" applyProtection="1"/>
    <xf numFmtId="166" fontId="0" fillId="0" borderId="0" xfId="0" applyNumberFormat="1" applyFill="1" applyBorder="1" applyProtection="1"/>
    <xf numFmtId="0" fontId="1" fillId="0" borderId="20" xfId="0" applyFont="1" applyBorder="1" applyAlignment="1" applyProtection="1">
      <alignment horizontal="left" vertical="center" wrapText="1" indent="1"/>
    </xf>
    <xf numFmtId="0" fontId="0" fillId="0" borderId="20" xfId="0" applyBorder="1" applyAlignment="1" applyProtection="1">
      <alignment horizontal="left" vertical="center" wrapText="1" indent="1"/>
    </xf>
    <xf numFmtId="0" fontId="0" fillId="0" borderId="21" xfId="0" applyBorder="1" applyAlignment="1" applyProtection="1">
      <alignment horizontal="left" vertical="center" wrapText="1" indent="1"/>
    </xf>
    <xf numFmtId="0" fontId="0" fillId="0" borderId="22" xfId="0" applyBorder="1" applyAlignment="1" applyProtection="1">
      <alignment horizontal="left" vertical="center" wrapText="1" indent="1"/>
    </xf>
    <xf numFmtId="49" fontId="1" fillId="2" borderId="14" xfId="0" applyNumberFormat="1" applyFont="1" applyFill="1" applyBorder="1" applyAlignment="1" applyProtection="1">
      <alignment horizontal="left" indent="1"/>
      <protection locked="0"/>
    </xf>
    <xf numFmtId="49" fontId="0" fillId="2" borderId="14" xfId="0" applyNumberFormat="1" applyFill="1" applyBorder="1" applyAlignment="1" applyProtection="1">
      <alignment horizontal="left" indent="1"/>
      <protection locked="0"/>
    </xf>
    <xf numFmtId="164" fontId="1" fillId="2" borderId="15" xfId="0" applyNumberFormat="1" applyFont="1" applyFill="1" applyBorder="1" applyAlignment="1" applyProtection="1">
      <alignment horizontal="left" indent="1"/>
      <protection locked="0"/>
    </xf>
    <xf numFmtId="164" fontId="0" fillId="2" borderId="15" xfId="0" applyNumberFormat="1" applyFill="1" applyBorder="1" applyAlignment="1" applyProtection="1">
      <alignment horizontal="left" indent="1"/>
      <protection locked="0"/>
    </xf>
    <xf numFmtId="0" fontId="3" fillId="0" borderId="13" xfId="0" applyFont="1" applyFill="1" applyBorder="1" applyAlignment="1" applyProtection="1"/>
    <xf numFmtId="0" fontId="0" fillId="0" borderId="26" xfId="0" applyFill="1" applyBorder="1" applyAlignment="1" applyProtection="1"/>
    <xf numFmtId="0" fontId="0" fillId="0" borderId="17" xfId="0" applyBorder="1" applyAlignment="1" applyProtection="1"/>
    <xf numFmtId="0" fontId="3" fillId="0" borderId="27" xfId="0" applyFont="1" applyFill="1" applyBorder="1" applyAlignment="1" applyProtection="1"/>
    <xf numFmtId="0" fontId="0" fillId="0" borderId="28" xfId="0" applyFill="1" applyBorder="1" applyAlignment="1" applyProtection="1"/>
    <xf numFmtId="0" fontId="0" fillId="0" borderId="29" xfId="0" applyBorder="1" applyAlignment="1" applyProtection="1"/>
    <xf numFmtId="0" fontId="1" fillId="0" borderId="0" xfId="0" applyFont="1" applyFill="1" applyBorder="1" applyAlignment="1" applyProtection="1"/>
    <xf numFmtId="0" fontId="0" fillId="0" borderId="0" xfId="0" applyFill="1" applyBorder="1" applyAlignment="1" applyProtection="1"/>
    <xf numFmtId="0" fontId="0" fillId="0" borderId="0" xfId="0" applyAlignment="1" applyProtection="1"/>
    <xf numFmtId="0" fontId="1" fillId="0" borderId="1" xfId="0" applyFont="1" applyFill="1" applyBorder="1" applyAlignment="1" applyProtection="1">
      <alignment horizontal="left" vertical="center" wrapText="1" indent="1"/>
    </xf>
    <xf numFmtId="0" fontId="0" fillId="0" borderId="2" xfId="0" applyBorder="1" applyAlignment="1" applyProtection="1">
      <alignment horizontal="left" vertical="center" wrapText="1" indent="1"/>
    </xf>
    <xf numFmtId="0" fontId="0" fillId="0" borderId="3" xfId="0" applyBorder="1" applyAlignment="1" applyProtection="1">
      <alignment horizontal="left" vertical="center" wrapText="1" indent="1"/>
    </xf>
    <xf numFmtId="0" fontId="0" fillId="0" borderId="4" xfId="0" applyBorder="1" applyAlignment="1" applyProtection="1">
      <alignment horizontal="left" vertical="center" wrapText="1" indent="1"/>
    </xf>
    <xf numFmtId="0" fontId="0" fillId="0" borderId="0" xfId="0" applyBorder="1" applyAlignment="1" applyProtection="1">
      <alignment horizontal="left" vertical="center" wrapText="1" indent="1"/>
    </xf>
    <xf numFmtId="0" fontId="0" fillId="0" borderId="5" xfId="0" applyBorder="1" applyAlignment="1" applyProtection="1">
      <alignment horizontal="left" vertical="center" wrapText="1" indent="1"/>
    </xf>
    <xf numFmtId="0" fontId="0" fillId="0" borderId="6" xfId="0" applyBorder="1" applyAlignment="1" applyProtection="1">
      <alignment horizontal="left" vertical="center" wrapText="1" indent="1"/>
    </xf>
    <xf numFmtId="0" fontId="0" fillId="0" borderId="7" xfId="0" applyBorder="1" applyAlignment="1" applyProtection="1">
      <alignment horizontal="left" vertical="center" wrapText="1" indent="1"/>
    </xf>
    <xf numFmtId="0" fontId="0" fillId="0" borderId="8" xfId="0" applyBorder="1" applyAlignment="1" applyProtection="1">
      <alignment horizontal="left" vertical="center" wrapText="1" indent="1"/>
    </xf>
    <xf numFmtId="0" fontId="6" fillId="0" borderId="0" xfId="0" applyFont="1" applyFill="1" applyBorder="1" applyAlignment="1" applyProtection="1">
      <alignment horizontal="center" vertical="center" wrapText="1"/>
    </xf>
    <xf numFmtId="0" fontId="6" fillId="0" borderId="0" xfId="0" applyFont="1" applyAlignment="1" applyProtection="1">
      <alignment horizontal="center" vertical="center" wrapText="1"/>
    </xf>
    <xf numFmtId="49" fontId="1" fillId="2" borderId="18" xfId="0" applyNumberFormat="1" applyFont="1" applyFill="1" applyBorder="1" applyAlignment="1" applyProtection="1">
      <alignment horizontal="left" indent="1"/>
      <protection locked="0"/>
    </xf>
    <xf numFmtId="49" fontId="0" fillId="2" borderId="18" xfId="0" applyNumberFormat="1" applyFill="1" applyBorder="1" applyAlignment="1" applyProtection="1">
      <alignment horizontal="left" indent="1"/>
      <protection locked="0"/>
    </xf>
    <xf numFmtId="0" fontId="4" fillId="0" borderId="2" xfId="0" applyFont="1" applyFill="1" applyBorder="1" applyAlignment="1" applyProtection="1">
      <alignment vertical="center" wrapText="1"/>
    </xf>
    <xf numFmtId="0" fontId="4" fillId="0" borderId="2" xfId="0" applyFont="1" applyBorder="1" applyAlignment="1" applyProtection="1">
      <alignment vertical="center" wrapText="1"/>
    </xf>
    <xf numFmtId="0" fontId="3" fillId="0" borderId="12" xfId="0" applyFont="1" applyFill="1" applyBorder="1" applyAlignment="1" applyProtection="1"/>
    <xf numFmtId="0" fontId="0" fillId="0" borderId="25" xfId="0" applyFill="1" applyBorder="1" applyAlignment="1" applyProtection="1"/>
    <xf numFmtId="0" fontId="0" fillId="0" borderId="16" xfId="0" applyBorder="1" applyAlignment="1" applyProtection="1"/>
    <xf numFmtId="0" fontId="3" fillId="0" borderId="9" xfId="0" applyFont="1" applyFill="1" applyBorder="1" applyAlignment="1" applyProtection="1"/>
    <xf numFmtId="0" fontId="3" fillId="0" borderId="10" xfId="0" applyFont="1" applyFill="1" applyBorder="1" applyAlignment="1" applyProtection="1"/>
    <xf numFmtId="0" fontId="3" fillId="0" borderId="11" xfId="0" applyFont="1" applyFill="1" applyBorder="1" applyAlignment="1" applyProtection="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41</xdr:row>
      <xdr:rowOff>38100</xdr:rowOff>
    </xdr:from>
    <xdr:to>
      <xdr:col>3</xdr:col>
      <xdr:colOff>209550</xdr:colOff>
      <xdr:row>43</xdr:row>
      <xdr:rowOff>190500</xdr:rowOff>
    </xdr:to>
    <xdr:pic>
      <xdr:nvPicPr>
        <xdr:cNvPr id="2068" name="Picture 1" descr="New logo 4.png"/>
        <xdr:cNvPicPr>
          <a:picLocks noChangeAspect="1"/>
        </xdr:cNvPicPr>
      </xdr:nvPicPr>
      <xdr:blipFill>
        <a:blip xmlns:r="http://schemas.openxmlformats.org/officeDocument/2006/relationships" r:embed="rId1" cstate="print"/>
        <a:srcRect/>
        <a:stretch>
          <a:fillRect/>
        </a:stretch>
      </xdr:blipFill>
      <xdr:spPr bwMode="auto">
        <a:xfrm>
          <a:off x="419100" y="8077200"/>
          <a:ext cx="971550" cy="609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P46"/>
  <sheetViews>
    <sheetView showGridLines="0" tabSelected="1" zoomScaleNormal="100" workbookViewId="0">
      <selection activeCell="E5" sqref="E5:M5"/>
    </sheetView>
  </sheetViews>
  <sheetFormatPr defaultRowHeight="15" customHeight="1"/>
  <cols>
    <col min="1" max="1" width="4.7109375" style="5" customWidth="1"/>
    <col min="2" max="2" width="6.7109375" style="5" customWidth="1"/>
    <col min="3" max="3" width="6.28515625" style="5" customWidth="1"/>
    <col min="4" max="4" width="5.42578125" style="5" customWidth="1"/>
    <col min="5" max="5" width="5.7109375" style="5" customWidth="1"/>
    <col min="6" max="6" width="4.5703125" style="5" customWidth="1"/>
    <col min="7" max="7" width="7.42578125" style="5" customWidth="1"/>
    <col min="8" max="8" width="6.7109375" style="5" customWidth="1"/>
    <col min="9" max="11" width="5.42578125" style="5" customWidth="1"/>
    <col min="12" max="12" width="10.7109375" style="5" customWidth="1"/>
    <col min="13" max="13" width="8.7109375" style="5" customWidth="1"/>
    <col min="14" max="14" width="4.7109375" style="6" customWidth="1"/>
    <col min="15" max="16384" width="9.140625" style="5"/>
  </cols>
  <sheetData>
    <row r="1" spans="1:16" ht="15" customHeight="1" thickBot="1">
      <c r="A1" s="8"/>
      <c r="B1" s="8"/>
      <c r="C1" s="8"/>
      <c r="D1" s="8"/>
      <c r="E1" s="8"/>
      <c r="F1" s="8"/>
      <c r="G1" s="8"/>
      <c r="H1" s="8"/>
      <c r="I1" s="8"/>
      <c r="J1" s="8"/>
      <c r="K1" s="8"/>
      <c r="L1" s="8"/>
      <c r="M1" s="8"/>
      <c r="N1" s="9"/>
    </row>
    <row r="2" spans="1:16" ht="15" customHeight="1" thickBot="1">
      <c r="A2" s="9"/>
      <c r="B2" s="68" t="s">
        <v>18</v>
      </c>
      <c r="C2" s="69"/>
      <c r="D2" s="69"/>
      <c r="E2" s="69"/>
      <c r="F2" s="69"/>
      <c r="G2" s="69"/>
      <c r="H2" s="69"/>
      <c r="I2" s="69"/>
      <c r="J2" s="69"/>
      <c r="K2" s="69"/>
      <c r="L2" s="69"/>
      <c r="M2" s="70"/>
      <c r="N2" s="9"/>
    </row>
    <row r="3" spans="1:16" ht="29.25" customHeight="1">
      <c r="A3" s="9"/>
      <c r="B3" s="63" t="s">
        <v>19</v>
      </c>
      <c r="C3" s="64"/>
      <c r="D3" s="64"/>
      <c r="E3" s="64"/>
      <c r="F3" s="64"/>
      <c r="G3" s="64"/>
      <c r="H3" s="64"/>
      <c r="I3" s="64"/>
      <c r="J3" s="64"/>
      <c r="K3" s="64"/>
      <c r="L3" s="64"/>
      <c r="M3" s="64"/>
      <c r="N3" s="9"/>
    </row>
    <row r="4" spans="1:16" ht="9" customHeight="1" thickBot="1">
      <c r="A4" s="9"/>
      <c r="B4" s="9"/>
      <c r="C4" s="9"/>
      <c r="D4" s="9"/>
      <c r="E4" s="9"/>
      <c r="F4" s="9"/>
      <c r="G4" s="9"/>
      <c r="H4" s="9"/>
      <c r="I4" s="9"/>
      <c r="J4" s="9"/>
      <c r="K4" s="9"/>
      <c r="L4" s="9"/>
      <c r="M4" s="9"/>
      <c r="N4" s="9"/>
    </row>
    <row r="5" spans="1:16" ht="15" customHeight="1">
      <c r="A5" s="9"/>
      <c r="B5" s="65" t="s">
        <v>13</v>
      </c>
      <c r="C5" s="66"/>
      <c r="D5" s="67"/>
      <c r="E5" s="61"/>
      <c r="F5" s="62"/>
      <c r="G5" s="62"/>
      <c r="H5" s="62"/>
      <c r="I5" s="62"/>
      <c r="J5" s="62"/>
      <c r="K5" s="62"/>
      <c r="L5" s="62"/>
      <c r="M5" s="62"/>
      <c r="N5" s="9"/>
    </row>
    <row r="6" spans="1:16" ht="15" customHeight="1">
      <c r="A6" s="9"/>
      <c r="B6" s="41" t="s">
        <v>14</v>
      </c>
      <c r="C6" s="42"/>
      <c r="D6" s="43"/>
      <c r="E6" s="37"/>
      <c r="F6" s="38"/>
      <c r="G6" s="38"/>
      <c r="H6" s="38"/>
      <c r="I6" s="38"/>
      <c r="J6" s="38"/>
      <c r="K6" s="38"/>
      <c r="L6" s="38"/>
      <c r="M6" s="38"/>
      <c r="N6" s="9"/>
    </row>
    <row r="7" spans="1:16" ht="15" customHeight="1">
      <c r="A7" s="9"/>
      <c r="B7" s="41" t="s">
        <v>15</v>
      </c>
      <c r="C7" s="42"/>
      <c r="D7" s="43"/>
      <c r="E7" s="37"/>
      <c r="F7" s="38"/>
      <c r="G7" s="38"/>
      <c r="H7" s="38"/>
      <c r="I7" s="38"/>
      <c r="J7" s="38"/>
      <c r="K7" s="38"/>
      <c r="L7" s="38"/>
      <c r="M7" s="38"/>
      <c r="N7" s="9"/>
    </row>
    <row r="8" spans="1:16" ht="15" customHeight="1" thickBot="1">
      <c r="A8" s="9"/>
      <c r="B8" s="44" t="s">
        <v>16</v>
      </c>
      <c r="C8" s="45"/>
      <c r="D8" s="46"/>
      <c r="E8" s="39"/>
      <c r="F8" s="40"/>
      <c r="G8" s="40"/>
      <c r="H8" s="40"/>
      <c r="I8" s="40"/>
      <c r="J8" s="40"/>
      <c r="K8" s="40"/>
      <c r="L8" s="40"/>
      <c r="M8" s="40"/>
      <c r="N8" s="9"/>
    </row>
    <row r="9" spans="1:16" ht="15" customHeight="1">
      <c r="A9" s="9"/>
      <c r="B9" s="9"/>
      <c r="C9" s="9"/>
      <c r="D9" s="9"/>
      <c r="E9" s="9"/>
      <c r="F9" s="9"/>
      <c r="G9" s="9"/>
      <c r="H9" s="9"/>
      <c r="I9" s="9"/>
      <c r="J9" s="9"/>
      <c r="K9" s="9"/>
      <c r="L9" s="9"/>
      <c r="M9" s="9"/>
      <c r="N9" s="9"/>
    </row>
    <row r="10" spans="1:16" ht="15" customHeight="1">
      <c r="A10" s="9"/>
      <c r="B10" s="10" t="s">
        <v>0</v>
      </c>
      <c r="C10" s="47" t="s">
        <v>1</v>
      </c>
      <c r="D10" s="47"/>
      <c r="E10" s="48"/>
      <c r="F10" s="48"/>
      <c r="G10" s="48"/>
      <c r="H10" s="48"/>
      <c r="I10" s="48"/>
      <c r="J10" s="48"/>
      <c r="K10" s="48"/>
      <c r="L10" s="1">
        <v>10</v>
      </c>
      <c r="M10" s="11" t="s">
        <v>3</v>
      </c>
      <c r="N10" s="9"/>
    </row>
    <row r="11" spans="1:16" ht="15" customHeight="1">
      <c r="A11" s="9"/>
      <c r="B11" s="9"/>
      <c r="C11" s="9"/>
      <c r="D11" s="9"/>
      <c r="E11" s="9"/>
      <c r="F11" s="9"/>
      <c r="G11" s="9"/>
      <c r="H11" s="9"/>
      <c r="I11" s="9"/>
      <c r="J11" s="9"/>
      <c r="K11" s="9"/>
      <c r="L11" s="9"/>
      <c r="M11" s="9"/>
      <c r="N11" s="9"/>
    </row>
    <row r="12" spans="1:16" ht="15" customHeight="1">
      <c r="A12" s="9"/>
      <c r="B12" s="10" t="s">
        <v>2</v>
      </c>
      <c r="C12" s="47" t="s">
        <v>22</v>
      </c>
      <c r="D12" s="47"/>
      <c r="E12" s="48"/>
      <c r="F12" s="48"/>
      <c r="G12" s="48"/>
      <c r="H12" s="48"/>
      <c r="I12" s="48"/>
      <c r="J12" s="48"/>
      <c r="K12" s="48"/>
      <c r="L12" s="12"/>
      <c r="M12" s="11"/>
      <c r="N12" s="9"/>
    </row>
    <row r="13" spans="1:16" ht="15" customHeight="1">
      <c r="A13" s="9"/>
      <c r="B13" s="10"/>
      <c r="C13" s="13" t="s">
        <v>24</v>
      </c>
      <c r="D13" s="13"/>
      <c r="E13" s="14">
        <f>L10</f>
        <v>10</v>
      </c>
      <c r="F13" s="15" t="s">
        <v>23</v>
      </c>
      <c r="G13" s="16" t="s">
        <v>21</v>
      </c>
      <c r="H13" s="15" t="s">
        <v>20</v>
      </c>
      <c r="I13" s="16" t="s">
        <v>8</v>
      </c>
      <c r="J13" s="17">
        <v>900</v>
      </c>
      <c r="K13" s="15" t="s">
        <v>4</v>
      </c>
      <c r="L13" s="18">
        <f>((1/L10)/1000)*900</f>
        <v>9.0000000000000011E-2</v>
      </c>
      <c r="M13" s="11"/>
      <c r="N13" s="9"/>
    </row>
    <row r="14" spans="1:16" ht="15" customHeight="1">
      <c r="A14" s="9"/>
      <c r="B14" s="9"/>
      <c r="C14" s="9"/>
      <c r="D14" s="9"/>
      <c r="E14" s="9"/>
      <c r="F14" s="9"/>
      <c r="G14" s="9"/>
      <c r="H14" s="9"/>
      <c r="I14" s="9"/>
      <c r="J14" s="9"/>
      <c r="K14" s="9"/>
      <c r="L14" s="9"/>
      <c r="M14" s="9"/>
      <c r="N14" s="9"/>
    </row>
    <row r="15" spans="1:16" ht="15" customHeight="1">
      <c r="A15" s="9"/>
      <c r="B15" s="10" t="s">
        <v>5</v>
      </c>
      <c r="C15" s="47" t="s">
        <v>25</v>
      </c>
      <c r="D15" s="47"/>
      <c r="E15" s="49"/>
      <c r="F15" s="49"/>
      <c r="G15" s="49"/>
      <c r="H15" s="17"/>
      <c r="I15" s="17"/>
      <c r="J15" s="13" t="s">
        <v>27</v>
      </c>
      <c r="K15" s="15" t="s">
        <v>4</v>
      </c>
      <c r="L15" s="3"/>
      <c r="M15" s="19" t="s">
        <v>6</v>
      </c>
      <c r="N15" s="9"/>
      <c r="P15" s="7"/>
    </row>
    <row r="16" spans="1:16" ht="15" customHeight="1">
      <c r="A16" s="9"/>
      <c r="B16" s="10"/>
      <c r="C16" s="15"/>
      <c r="D16" s="15"/>
      <c r="E16" s="17"/>
      <c r="F16" s="17"/>
      <c r="G16" s="17"/>
      <c r="H16" s="17"/>
      <c r="I16" s="17"/>
      <c r="J16" s="13" t="s">
        <v>28</v>
      </c>
      <c r="K16" s="15" t="s">
        <v>4</v>
      </c>
      <c r="L16" s="4"/>
      <c r="M16" s="19" t="s">
        <v>6</v>
      </c>
      <c r="N16" s="9"/>
      <c r="P16" s="7"/>
    </row>
    <row r="17" spans="1:16" ht="15" customHeight="1">
      <c r="A17" s="9"/>
      <c r="B17" s="10"/>
      <c r="C17" s="15"/>
      <c r="D17" s="15"/>
      <c r="E17" s="17"/>
      <c r="F17" s="17"/>
      <c r="G17" s="17"/>
      <c r="H17" s="17"/>
      <c r="I17" s="17"/>
      <c r="J17" s="13" t="s">
        <v>29</v>
      </c>
      <c r="K17" s="15" t="s">
        <v>4</v>
      </c>
      <c r="L17" s="4"/>
      <c r="M17" s="19" t="s">
        <v>6</v>
      </c>
      <c r="N17" s="9"/>
      <c r="P17" s="7"/>
    </row>
    <row r="18" spans="1:16" ht="15" customHeight="1">
      <c r="A18" s="9"/>
      <c r="B18" s="10"/>
      <c r="C18" s="15"/>
      <c r="D18" s="15"/>
      <c r="E18" s="17"/>
      <c r="F18" s="17"/>
      <c r="G18" s="17"/>
      <c r="H18" s="17"/>
      <c r="I18" s="17"/>
      <c r="J18" s="13" t="s">
        <v>30</v>
      </c>
      <c r="K18" s="15" t="s">
        <v>4</v>
      </c>
      <c r="L18" s="20">
        <f>(L15*L16*L17)</f>
        <v>0</v>
      </c>
      <c r="M18" s="19" t="s">
        <v>26</v>
      </c>
      <c r="N18" s="9"/>
      <c r="P18" s="7"/>
    </row>
    <row r="19" spans="1:16" ht="15" customHeight="1">
      <c r="A19" s="9"/>
      <c r="B19" s="10"/>
      <c r="C19" s="15"/>
      <c r="D19" s="15"/>
      <c r="E19" s="17"/>
      <c r="F19" s="17"/>
      <c r="G19" s="17"/>
      <c r="H19" s="17"/>
      <c r="I19" s="17"/>
      <c r="J19" s="17"/>
      <c r="K19" s="15"/>
      <c r="L19" s="21"/>
      <c r="M19" s="19"/>
      <c r="N19" s="9"/>
      <c r="P19" s="7"/>
    </row>
    <row r="20" spans="1:16" ht="15" customHeight="1">
      <c r="A20" s="9"/>
      <c r="B20" s="10" t="s">
        <v>7</v>
      </c>
      <c r="C20" s="47" t="s">
        <v>40</v>
      </c>
      <c r="D20" s="47"/>
      <c r="E20" s="48"/>
      <c r="F20" s="48"/>
      <c r="G20" s="48"/>
      <c r="H20" s="48"/>
      <c r="I20" s="48"/>
      <c r="J20" s="48"/>
      <c r="K20" s="48"/>
      <c r="L20" s="49"/>
      <c r="M20" s="9"/>
      <c r="N20" s="9"/>
    </row>
    <row r="21" spans="1:16" ht="15" customHeight="1">
      <c r="A21" s="9"/>
      <c r="B21" s="9"/>
      <c r="C21" s="9"/>
      <c r="D21" s="9"/>
      <c r="E21" s="22"/>
      <c r="F21" s="9"/>
      <c r="G21" s="16"/>
      <c r="H21" s="9"/>
      <c r="I21" s="16"/>
      <c r="J21" s="13" t="s">
        <v>38</v>
      </c>
      <c r="K21" s="15" t="s">
        <v>4</v>
      </c>
      <c r="L21" s="23">
        <f>0.5*((2*L15)+(2*L16))*L17</f>
        <v>0</v>
      </c>
      <c r="M21" s="11" t="s">
        <v>12</v>
      </c>
      <c r="N21" s="9"/>
    </row>
    <row r="22" spans="1:16" ht="15" customHeight="1">
      <c r="A22" s="9"/>
      <c r="B22" s="9"/>
      <c r="C22" s="9"/>
      <c r="D22" s="9"/>
      <c r="E22" s="9"/>
      <c r="F22" s="9"/>
      <c r="G22" s="9"/>
      <c r="H22" s="9"/>
      <c r="I22" s="9"/>
      <c r="J22" s="9"/>
      <c r="K22" s="9"/>
      <c r="L22" s="9"/>
      <c r="M22" s="9"/>
      <c r="N22" s="9"/>
    </row>
    <row r="23" spans="1:16" ht="15" customHeight="1">
      <c r="A23" s="9"/>
      <c r="B23" s="10" t="s">
        <v>9</v>
      </c>
      <c r="C23" s="47" t="s">
        <v>31</v>
      </c>
      <c r="D23" s="47"/>
      <c r="E23" s="48"/>
      <c r="F23" s="48"/>
      <c r="G23" s="48"/>
      <c r="H23" s="48"/>
      <c r="I23" s="48"/>
      <c r="J23" s="48"/>
      <c r="K23" s="48"/>
      <c r="L23" s="2"/>
      <c r="M23" s="22" t="s">
        <v>12</v>
      </c>
      <c r="N23" s="9"/>
    </row>
    <row r="24" spans="1:16" ht="15" customHeight="1">
      <c r="A24" s="9"/>
      <c r="B24" s="9"/>
      <c r="C24" s="9"/>
      <c r="D24" s="9"/>
      <c r="E24" s="9"/>
      <c r="F24" s="9"/>
      <c r="G24" s="9"/>
      <c r="H24" s="9"/>
      <c r="I24" s="9"/>
      <c r="J24" s="9"/>
      <c r="K24" s="9"/>
      <c r="L24" s="22"/>
      <c r="M24" s="9"/>
      <c r="N24" s="9"/>
    </row>
    <row r="25" spans="1:16" ht="15" customHeight="1">
      <c r="A25" s="9"/>
      <c r="B25" s="10" t="s">
        <v>10</v>
      </c>
      <c r="C25" s="47" t="s">
        <v>32</v>
      </c>
      <c r="D25" s="47"/>
      <c r="E25" s="48"/>
      <c r="F25" s="48"/>
      <c r="G25" s="48"/>
      <c r="H25" s="48"/>
      <c r="I25" s="48"/>
      <c r="J25" s="48"/>
      <c r="K25" s="48"/>
      <c r="L25" s="24"/>
      <c r="M25" s="11"/>
      <c r="N25" s="9"/>
    </row>
    <row r="26" spans="1:16" ht="15" customHeight="1">
      <c r="A26" s="9"/>
      <c r="B26" s="10"/>
      <c r="C26" s="25" t="s">
        <v>33</v>
      </c>
      <c r="D26" s="26"/>
      <c r="E26" s="8"/>
      <c r="F26" s="17"/>
      <c r="G26" s="17"/>
      <c r="H26" s="17"/>
      <c r="I26" s="17"/>
      <c r="J26" s="17"/>
      <c r="K26" s="17"/>
      <c r="L26" s="24"/>
      <c r="M26" s="11"/>
      <c r="N26" s="9"/>
    </row>
    <row r="27" spans="1:16" ht="15" customHeight="1">
      <c r="A27" s="9"/>
      <c r="B27" s="10"/>
      <c r="C27" s="15"/>
      <c r="D27" s="15"/>
      <c r="E27" s="17"/>
      <c r="F27" s="17"/>
      <c r="G27" s="17"/>
      <c r="H27" s="17"/>
      <c r="I27" s="17"/>
      <c r="J27" s="17"/>
      <c r="K27" s="17"/>
      <c r="L27" s="24"/>
      <c r="M27" s="11"/>
      <c r="N27" s="9"/>
    </row>
    <row r="28" spans="1:16" ht="15" customHeight="1">
      <c r="A28" s="9"/>
      <c r="B28" s="10"/>
      <c r="C28" s="13" t="s">
        <v>41</v>
      </c>
      <c r="D28" s="17" t="s">
        <v>34</v>
      </c>
      <c r="E28" s="8"/>
      <c r="F28" s="17"/>
      <c r="G28" s="17"/>
      <c r="H28" s="17"/>
      <c r="I28" s="17"/>
      <c r="J28" s="17"/>
      <c r="K28" s="17"/>
      <c r="L28" s="24"/>
      <c r="M28" s="11"/>
      <c r="N28" s="9"/>
    </row>
    <row r="29" spans="1:16" ht="15" customHeight="1">
      <c r="A29" s="9"/>
      <c r="B29" s="10"/>
      <c r="C29" s="13" t="s">
        <v>42</v>
      </c>
      <c r="D29" s="17" t="s">
        <v>35</v>
      </c>
      <c r="E29" s="8"/>
      <c r="F29" s="17"/>
      <c r="G29" s="17"/>
      <c r="H29" s="17"/>
      <c r="I29" s="17"/>
      <c r="J29" s="17"/>
      <c r="K29" s="17"/>
      <c r="L29" s="24"/>
      <c r="M29" s="11"/>
      <c r="N29" s="9"/>
    </row>
    <row r="30" spans="1:16" ht="15" customHeight="1">
      <c r="A30" s="9"/>
      <c r="B30" s="10"/>
      <c r="C30" s="13"/>
      <c r="D30" s="13"/>
      <c r="E30" s="17"/>
      <c r="F30" s="17"/>
      <c r="G30" s="17"/>
      <c r="H30" s="17"/>
      <c r="I30" s="17"/>
      <c r="J30" s="17"/>
      <c r="K30" s="17"/>
      <c r="L30" s="24"/>
      <c r="M30" s="11"/>
      <c r="N30" s="9"/>
    </row>
    <row r="31" spans="1:16" ht="15" customHeight="1">
      <c r="A31" s="9"/>
      <c r="B31" s="10"/>
      <c r="C31" s="13" t="s">
        <v>4</v>
      </c>
      <c r="D31" s="13" t="s">
        <v>36</v>
      </c>
      <c r="E31" s="27">
        <f>L23</f>
        <v>0</v>
      </c>
      <c r="F31" s="27" t="s">
        <v>8</v>
      </c>
      <c r="G31" s="16" t="s">
        <v>39</v>
      </c>
      <c r="H31" s="15" t="s">
        <v>36</v>
      </c>
      <c r="I31" s="28">
        <f>L21</f>
        <v>0</v>
      </c>
      <c r="J31" s="15" t="s">
        <v>8</v>
      </c>
      <c r="K31" s="29">
        <f>L13</f>
        <v>9.0000000000000011E-2</v>
      </c>
      <c r="L31" s="30" t="s">
        <v>23</v>
      </c>
      <c r="M31" s="11"/>
      <c r="N31" s="9"/>
    </row>
    <row r="32" spans="1:16" ht="15" customHeight="1">
      <c r="A32" s="9"/>
      <c r="B32" s="10"/>
      <c r="C32" s="13" t="s">
        <v>4</v>
      </c>
      <c r="D32" s="15"/>
      <c r="E32" s="17"/>
      <c r="F32" s="17">
        <f>L23*0.0145</f>
        <v>0</v>
      </c>
      <c r="G32" s="13" t="s">
        <v>37</v>
      </c>
      <c r="H32" s="17">
        <f>L21*L13</f>
        <v>0</v>
      </c>
      <c r="I32" s="17"/>
      <c r="J32" s="17"/>
      <c r="K32" s="15" t="s">
        <v>4</v>
      </c>
      <c r="L32" s="20">
        <f>F32-H32</f>
        <v>0</v>
      </c>
      <c r="M32" s="11" t="s">
        <v>26</v>
      </c>
      <c r="N32" s="9"/>
    </row>
    <row r="33" spans="1:14" ht="15" customHeight="1">
      <c r="A33" s="9"/>
      <c r="B33" s="10"/>
      <c r="C33" s="13"/>
      <c r="D33" s="15"/>
      <c r="E33" s="17"/>
      <c r="F33" s="17"/>
      <c r="G33" s="13"/>
      <c r="H33" s="17"/>
      <c r="I33" s="17"/>
      <c r="J33" s="17"/>
      <c r="K33" s="15"/>
      <c r="L33" s="24"/>
      <c r="M33" s="11"/>
      <c r="N33" s="9"/>
    </row>
    <row r="34" spans="1:14" ht="15" customHeight="1">
      <c r="A34" s="9"/>
      <c r="B34" s="10" t="s">
        <v>11</v>
      </c>
      <c r="C34" s="47" t="s">
        <v>43</v>
      </c>
      <c r="D34" s="47"/>
      <c r="E34" s="48"/>
      <c r="F34" s="48"/>
      <c r="G34" s="48"/>
      <c r="H34" s="48"/>
      <c r="I34" s="48"/>
      <c r="J34" s="48"/>
      <c r="K34" s="48"/>
      <c r="L34" s="49"/>
      <c r="M34" s="11"/>
      <c r="N34" s="9"/>
    </row>
    <row r="35" spans="1:14" ht="7.5" customHeight="1">
      <c r="A35" s="9"/>
      <c r="B35" s="10"/>
      <c r="C35" s="15"/>
      <c r="D35" s="15"/>
      <c r="E35" s="17"/>
      <c r="F35" s="17"/>
      <c r="G35" s="17"/>
      <c r="H35" s="17"/>
      <c r="I35" s="17"/>
      <c r="J35" s="17"/>
      <c r="K35" s="17"/>
      <c r="L35" s="31"/>
      <c r="M35" s="11"/>
      <c r="N35" s="9"/>
    </row>
    <row r="36" spans="1:14" ht="15" customHeight="1">
      <c r="A36" s="9"/>
      <c r="B36" s="9"/>
      <c r="C36" s="59" t="str">
        <f>IF(L18&lt;L32,"WARNING, THE ASSUMED CAPACITY IS LESS THAN THE REQUIRED CAPACITY. PLEASE AMEND THE VALUES IN SECTION 3 UNTIL THIS MESSAGE DISAPPEARS.", "")</f>
        <v/>
      </c>
      <c r="D36" s="60"/>
      <c r="E36" s="60"/>
      <c r="F36" s="60"/>
      <c r="G36" s="60"/>
      <c r="H36" s="60"/>
      <c r="I36" s="9"/>
      <c r="J36" s="13" t="s">
        <v>27</v>
      </c>
      <c r="K36" s="22" t="s">
        <v>4</v>
      </c>
      <c r="L36" s="32" t="str">
        <f>IF(L18&gt;L32, L15,"")</f>
        <v/>
      </c>
      <c r="M36" s="22" t="s">
        <v>6</v>
      </c>
      <c r="N36" s="9"/>
    </row>
    <row r="37" spans="1:14" ht="15" customHeight="1">
      <c r="A37" s="9"/>
      <c r="B37" s="9"/>
      <c r="C37" s="60"/>
      <c r="D37" s="60"/>
      <c r="E37" s="60"/>
      <c r="F37" s="60"/>
      <c r="G37" s="60"/>
      <c r="H37" s="60"/>
      <c r="I37" s="9"/>
      <c r="J37" s="13" t="s">
        <v>28</v>
      </c>
      <c r="K37" s="22" t="s">
        <v>4</v>
      </c>
      <c r="L37" s="32" t="str">
        <f>IF(L18&gt;L32, L16,"")</f>
        <v/>
      </c>
      <c r="M37" s="22" t="s">
        <v>6</v>
      </c>
      <c r="N37" s="9"/>
    </row>
    <row r="38" spans="1:14" ht="15" customHeight="1">
      <c r="A38" s="9"/>
      <c r="B38" s="9"/>
      <c r="C38" s="60"/>
      <c r="D38" s="60"/>
      <c r="E38" s="60"/>
      <c r="F38" s="60"/>
      <c r="G38" s="60"/>
      <c r="H38" s="60"/>
      <c r="I38" s="9"/>
      <c r="J38" s="13" t="s">
        <v>29</v>
      </c>
      <c r="K38" s="22" t="s">
        <v>4</v>
      </c>
      <c r="L38" s="32" t="str">
        <f>IF(L18&gt;L32, L17,"")</f>
        <v/>
      </c>
      <c r="M38" s="22" t="s">
        <v>6</v>
      </c>
      <c r="N38" s="9"/>
    </row>
    <row r="39" spans="1:14" ht="25.5" customHeight="1">
      <c r="A39" s="9"/>
      <c r="B39" s="9"/>
      <c r="C39" s="60"/>
      <c r="D39" s="60"/>
      <c r="E39" s="60"/>
      <c r="F39" s="60"/>
      <c r="G39" s="60"/>
      <c r="H39" s="60"/>
      <c r="I39" s="9"/>
      <c r="J39" s="13"/>
      <c r="K39" s="22"/>
      <c r="L39" s="32"/>
      <c r="M39" s="22"/>
      <c r="N39" s="9"/>
    </row>
    <row r="40" spans="1:14" ht="15" customHeight="1" thickBot="1">
      <c r="A40" s="9"/>
      <c r="B40" s="10"/>
      <c r="C40" s="9"/>
      <c r="D40" s="9"/>
      <c r="E40" s="9"/>
      <c r="F40" s="9"/>
      <c r="G40" s="9"/>
      <c r="H40" s="9"/>
      <c r="I40" s="9"/>
      <c r="J40" s="9"/>
      <c r="K40" s="9"/>
      <c r="L40" s="9"/>
      <c r="M40" s="9"/>
      <c r="N40" s="9"/>
    </row>
    <row r="41" spans="1:14" ht="18" customHeight="1">
      <c r="A41" s="9"/>
      <c r="B41" s="50"/>
      <c r="C41" s="51"/>
      <c r="D41" s="52"/>
      <c r="E41" s="33" t="s">
        <v>17</v>
      </c>
      <c r="F41" s="34"/>
      <c r="G41" s="34"/>
      <c r="H41" s="34"/>
      <c r="I41" s="34"/>
      <c r="J41" s="34"/>
      <c r="K41" s="34"/>
      <c r="L41" s="34"/>
      <c r="M41" s="34"/>
      <c r="N41" s="9"/>
    </row>
    <row r="42" spans="1:14" ht="18" customHeight="1">
      <c r="A42" s="8"/>
      <c r="B42" s="53"/>
      <c r="C42" s="54"/>
      <c r="D42" s="55"/>
      <c r="E42" s="35"/>
      <c r="F42" s="35"/>
      <c r="G42" s="35"/>
      <c r="H42" s="35"/>
      <c r="I42" s="35"/>
      <c r="J42" s="35"/>
      <c r="K42" s="35"/>
      <c r="L42" s="35"/>
      <c r="M42" s="35"/>
      <c r="N42" s="9"/>
    </row>
    <row r="43" spans="1:14" ht="18" customHeight="1">
      <c r="A43" s="8"/>
      <c r="B43" s="53"/>
      <c r="C43" s="54"/>
      <c r="D43" s="55"/>
      <c r="E43" s="35"/>
      <c r="F43" s="35"/>
      <c r="G43" s="35"/>
      <c r="H43" s="35"/>
      <c r="I43" s="35"/>
      <c r="J43" s="35"/>
      <c r="K43" s="35"/>
      <c r="L43" s="35"/>
      <c r="M43" s="35"/>
      <c r="N43" s="9"/>
    </row>
    <row r="44" spans="1:14" ht="18" customHeight="1">
      <c r="A44" s="8"/>
      <c r="B44" s="53"/>
      <c r="C44" s="54"/>
      <c r="D44" s="55"/>
      <c r="E44" s="35"/>
      <c r="F44" s="35"/>
      <c r="G44" s="35"/>
      <c r="H44" s="35"/>
      <c r="I44" s="35"/>
      <c r="J44" s="35"/>
      <c r="K44" s="35"/>
      <c r="L44" s="35"/>
      <c r="M44" s="35"/>
      <c r="N44" s="9"/>
    </row>
    <row r="45" spans="1:14" ht="18" customHeight="1" thickBot="1">
      <c r="A45" s="8"/>
      <c r="B45" s="56"/>
      <c r="C45" s="57"/>
      <c r="D45" s="58"/>
      <c r="E45" s="36"/>
      <c r="F45" s="36"/>
      <c r="G45" s="36"/>
      <c r="H45" s="36"/>
      <c r="I45" s="36"/>
      <c r="J45" s="36"/>
      <c r="K45" s="36"/>
      <c r="L45" s="36"/>
      <c r="M45" s="36"/>
      <c r="N45" s="9"/>
    </row>
    <row r="46" spans="1:14" ht="15" customHeight="1">
      <c r="A46" s="8"/>
      <c r="B46" s="8"/>
      <c r="C46" s="8"/>
      <c r="D46" s="8"/>
      <c r="E46" s="8"/>
      <c r="F46" s="8"/>
      <c r="G46" s="8"/>
      <c r="H46" s="8"/>
      <c r="I46" s="8"/>
      <c r="J46" s="8"/>
      <c r="K46" s="8"/>
      <c r="L46" s="8"/>
      <c r="M46" s="8"/>
      <c r="N46" s="9"/>
    </row>
  </sheetData>
  <sheetProtection password="E773" sheet="1" objects="1" scenarios="1" selectLockedCells="1"/>
  <mergeCells count="20">
    <mergeCell ref="B2:M2"/>
    <mergeCell ref="E5:M5"/>
    <mergeCell ref="E7:M7"/>
    <mergeCell ref="C23:K23"/>
    <mergeCell ref="C25:K25"/>
    <mergeCell ref="C10:K10"/>
    <mergeCell ref="C12:K12"/>
    <mergeCell ref="B3:M3"/>
    <mergeCell ref="C15:G15"/>
    <mergeCell ref="C20:L20"/>
    <mergeCell ref="B5:D5"/>
    <mergeCell ref="E41:M45"/>
    <mergeCell ref="E6:M6"/>
    <mergeCell ref="E8:M8"/>
    <mergeCell ref="B6:D6"/>
    <mergeCell ref="B7:D7"/>
    <mergeCell ref="B8:D8"/>
    <mergeCell ref="C34:L34"/>
    <mergeCell ref="B41:D45"/>
    <mergeCell ref="C36:H39"/>
  </mergeCells>
  <phoneticPr fontId="2" type="noConversion"/>
  <dataValidations xWindow="632" yWindow="293" count="11">
    <dataValidation allowBlank="1" showInputMessage="1" showErrorMessage="1" prompt="Enter the total surface area to be drained into this SWS. Do not include areas that drain into a different soakaway or alternative discharge point." sqref="L23"/>
    <dataValidation allowBlank="1" showInputMessage="1" showErrorMessage="1" prompt="Enter the percolation rate (Vp) that has been measured for the site. If no percolation rate has been measured, arrangements must be made to have a percolation test carried out. Contact KALM Design Chartered Architect for more details." sqref="L10"/>
    <dataValidation type="list" allowBlank="1" showDropDown="1" showErrorMessage="1" sqref="L19">
      <formula1>$P$15:$P$15</formula1>
    </dataValidation>
    <dataValidation allowBlank="1" showDropDown="1" showErrorMessage="1" sqref="L18 M15:M19"/>
    <dataValidation allowBlank="1" showInputMessage="1" showErrorMessage="1" prompt="Enter the number used to identify your project. Leave this blank if there is no project number." sqref="E5:M5"/>
    <dataValidation allowBlank="1" showInputMessage="1" showErrorMessage="1" prompt="Enter the address of the site. If the site has no address, enter a description of the location or grid reference." sqref="E6:M6"/>
    <dataValidation allowBlank="1" showInputMessage="1" showErrorMessage="1" prompt="Enter the client's name." sqref="E7:M7"/>
    <dataValidation allowBlank="1" showInputMessage="1" showErrorMessage="1" prompt="Enter today's date." sqref="E8:M8"/>
    <dataValidation allowBlank="1" showDropDown="1" showInputMessage="1" showErrorMessage="1" prompt="Enter assumed soakaway dimensions. Once you have completed section 6, if the assumed capacity in section 3 is less than the required storage in section 6, you should enter larger assumed dimensions in section 3 until the assumed capacity is larger." sqref="L15:L17"/>
    <dataValidation type="custom" errorStyle="warning" allowBlank="1" showErrorMessage="1" errorTitle="WARNING" error="The assumed soakaway volume is less than the required volume._x000a_Increase one or more of the values in section 3 until this message disappears." sqref="C36:H39">
      <formula1>L18&lt;L32</formula1>
    </dataValidation>
    <dataValidation errorStyle="warning" operator="lessThan" allowBlank="1" errorTitle="WARNING" error="Test" sqref="L32"/>
  </dataValidations>
  <pageMargins left="0.75" right="0.75" top="1" bottom="1" header="0.5" footer="0.5"/>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Infiltration Bed Calculator</vt:lpstr>
      <vt:lpstr>'Infiltration Bed Calculator'!Print_Area</vt:lpstr>
    </vt:vector>
  </TitlesOfParts>
  <Company>Chart Arch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Surfcae Water Soakaway Calculator</dc:title>
  <dc:creator>Kevin MacLennan</dc:creator>
  <cp:keywords>KALM Design</cp:keywords>
  <cp:lastModifiedBy>Windows User</cp:lastModifiedBy>
  <cp:lastPrinted>2018-06-28T13:40:59Z</cp:lastPrinted>
  <dcterms:created xsi:type="dcterms:W3CDTF">2008-10-01T12:51:04Z</dcterms:created>
  <dcterms:modified xsi:type="dcterms:W3CDTF">2018-07-17T21:27:56Z</dcterms:modified>
</cp:coreProperties>
</file>